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tt\Documents\UKJPR datasets for website\"/>
    </mc:Choice>
  </mc:AlternateContent>
  <bookViews>
    <workbookView xWindow="0" yWindow="0" windowWidth="19200" windowHeight="7300"/>
  </bookViews>
  <sheets>
    <sheet name="Sheet1" sheetId="1" r:id="rId1"/>
    <sheet name="Sheet2" sheetId="2" r:id="rId2"/>
    <sheet name="Sheet3" sheetId="3" r:id="rId3"/>
  </sheets>
  <calcPr calcId="152511"/>
</workbook>
</file>

<file path=xl/calcChain.xml><?xml version="1.0" encoding="utf-8"?>
<calcChain xmlns="http://schemas.openxmlformats.org/spreadsheetml/2006/main">
  <c r="I19" i="1" l="1"/>
  <c r="I15" i="1"/>
  <c r="I16" i="1"/>
  <c r="I17" i="1"/>
  <c r="I18" i="1"/>
  <c r="I14" i="1"/>
  <c r="H18" i="1"/>
  <c r="H15" i="1"/>
  <c r="H16" i="1"/>
  <c r="H17" i="1"/>
  <c r="H14" i="1"/>
  <c r="H19" i="1" l="1"/>
  <c r="G26" i="1" l="1"/>
  <c r="G27" i="1"/>
  <c r="G28" i="1"/>
  <c r="G29" i="1"/>
  <c r="G30" i="1"/>
  <c r="G25" i="1"/>
  <c r="F19" i="1" l="1"/>
  <c r="F15" i="1"/>
  <c r="F16" i="1"/>
  <c r="F17" i="1"/>
  <c r="F18" i="1"/>
  <c r="F14" i="1"/>
  <c r="F25" i="1" l="1"/>
  <c r="F26" i="1"/>
  <c r="F27" i="1"/>
  <c r="F28" i="1"/>
  <c r="F29" i="1"/>
  <c r="F30" i="1"/>
  <c r="B15" i="1"/>
  <c r="B26" i="1" s="1"/>
  <c r="B16" i="1"/>
  <c r="B27" i="1" s="1"/>
  <c r="B17" i="1"/>
  <c r="B28" i="1" s="1"/>
  <c r="B18" i="1"/>
  <c r="B29" i="1" s="1"/>
  <c r="B19" i="1"/>
  <c r="B30" i="1" s="1"/>
  <c r="B14" i="1"/>
  <c r="B25" i="1" s="1"/>
  <c r="C15" i="1"/>
  <c r="C26" i="1" s="1"/>
  <c r="C16" i="1"/>
  <c r="C27" i="1" s="1"/>
  <c r="C17" i="1"/>
  <c r="C28" i="1" s="1"/>
  <c r="C18" i="1"/>
  <c r="C29" i="1" s="1"/>
  <c r="C19" i="1"/>
  <c r="C30" i="1" s="1"/>
  <c r="C14" i="1"/>
  <c r="C25" i="1" s="1"/>
  <c r="D15" i="1"/>
  <c r="D26" i="1" s="1"/>
  <c r="D16" i="1"/>
  <c r="D27" i="1" s="1"/>
  <c r="D17" i="1"/>
  <c r="D28" i="1" s="1"/>
  <c r="D18" i="1"/>
  <c r="D29" i="1" s="1"/>
  <c r="D19" i="1"/>
  <c r="D30" i="1" s="1"/>
  <c r="D14" i="1"/>
  <c r="D25" i="1" s="1"/>
  <c r="E15" i="1"/>
  <c r="E26" i="1" s="1"/>
  <c r="E16" i="1"/>
  <c r="E27" i="1" s="1"/>
  <c r="E17" i="1"/>
  <c r="E28" i="1" s="1"/>
  <c r="E18" i="1"/>
  <c r="E29" i="1" s="1"/>
  <c r="E19" i="1"/>
  <c r="E30" i="1" s="1"/>
  <c r="E14" i="1"/>
  <c r="E25" i="1" s="1"/>
</calcChain>
</file>

<file path=xl/sharedStrings.xml><?xml version="1.0" encoding="utf-8"?>
<sst xmlns="http://schemas.openxmlformats.org/spreadsheetml/2006/main" count="57" uniqueCount="35">
  <si>
    <t xml:space="preserve">Actuals (£mn) </t>
  </si>
  <si>
    <t>2009/10</t>
  </si>
  <si>
    <t>2010/11</t>
  </si>
  <si>
    <t>2011/12</t>
  </si>
  <si>
    <t>2012/13</t>
  </si>
  <si>
    <r>
      <t>Central government grants to local authorities</t>
    </r>
    <r>
      <rPr>
        <vertAlign val="superscript"/>
        <sz val="11"/>
        <color theme="1"/>
        <rFont val="Arial"/>
        <family val="2"/>
      </rPr>
      <t>2</t>
    </r>
  </si>
  <si>
    <t>Prison Service</t>
  </si>
  <si>
    <t>Other</t>
  </si>
  <si>
    <t>Justice expenditure total</t>
  </si>
  <si>
    <t xml:space="preserve">Real terms (£mn) </t>
  </si>
  <si>
    <r>
      <t>Central government grants to local authorities</t>
    </r>
    <r>
      <rPr>
        <vertAlign val="superscript"/>
        <sz val="11"/>
        <rFont val="Arial"/>
        <family val="2"/>
      </rPr>
      <t>2</t>
    </r>
  </si>
  <si>
    <t>Real terms (£bn)</t>
  </si>
  <si>
    <t>Footnotes</t>
  </si>
  <si>
    <t xml:space="preserve">1) Figures may not equal the total due to rounding. </t>
  </si>
  <si>
    <t>Sources</t>
  </si>
  <si>
    <t>2013/14</t>
  </si>
  <si>
    <r>
      <t>Police Central Government/Scottish Police Authority</t>
    </r>
    <r>
      <rPr>
        <vertAlign val="superscript"/>
        <sz val="11"/>
        <color theme="1"/>
        <rFont val="Arial"/>
        <family val="2"/>
      </rPr>
      <t>3</t>
    </r>
  </si>
  <si>
    <r>
      <t>Legal Aid</t>
    </r>
    <r>
      <rPr>
        <vertAlign val="superscript"/>
        <sz val="11"/>
        <color theme="1"/>
        <rFont val="Arial"/>
        <family val="2"/>
      </rPr>
      <t>4</t>
    </r>
  </si>
  <si>
    <r>
      <t>Legal Aid</t>
    </r>
    <r>
      <rPr>
        <vertAlign val="superscript"/>
        <sz val="11"/>
        <rFont val="Arial"/>
        <family val="2"/>
      </rPr>
      <t>4</t>
    </r>
  </si>
  <si>
    <r>
      <t>Police Central Government/Scottish Police Authority</t>
    </r>
    <r>
      <rPr>
        <vertAlign val="superscript"/>
        <sz val="11"/>
        <rFont val="Arial"/>
        <family val="2"/>
      </rPr>
      <t>3</t>
    </r>
  </si>
  <si>
    <t>4) Includes civil and criminal legal aid.</t>
  </si>
  <si>
    <t>2) Up to 2012-13 includes grants for police, civil protection, fire and district courts. Most of this budget was absorbed by the Scottish Police Authority established in 2013-14. This figure is therefore not comparable to previous years.</t>
  </si>
  <si>
    <t>2010-11</t>
  </si>
  <si>
    <t>2011-12</t>
  </si>
  <si>
    <t>2012-13</t>
  </si>
  <si>
    <t>2013-14</t>
  </si>
  <si>
    <t>2009-10</t>
  </si>
  <si>
    <t>GDP Deflators</t>
  </si>
  <si>
    <t>2014/15</t>
  </si>
  <si>
    <t>HM Treasury (2015), GDP deflators at market prices and money GDP, web only publication</t>
  </si>
  <si>
    <r>
      <t xml:space="preserve">Scottish Government (annual 2010 – 2015), </t>
    </r>
    <r>
      <rPr>
        <i/>
        <sz val="11"/>
        <color theme="1"/>
        <rFont val="Arial"/>
        <family val="2"/>
      </rPr>
      <t>Consolidated Accounts: Justice Section.</t>
    </r>
    <r>
      <rPr>
        <sz val="11"/>
        <color theme="1"/>
        <rFont val="Arial"/>
        <family val="2"/>
      </rPr>
      <t xml:space="preserve"> Edinburgh: Scottish Government</t>
    </r>
  </si>
  <si>
    <t>3) The establishment of the new Scottish Police Authority in 2013-14 brought together a range of funding from across the justice and local government portfolios. From the justice portfolio this included Police grant previously included under Central Government grants to Local Authorities and the majority of Police Central Government funding, representing £653m in 2012-13. Therefore figures after 2013-14 are not comparable to previous years.</t>
  </si>
  <si>
    <t>% change since 2010/11</t>
  </si>
  <si>
    <t>% change since 2013/14</t>
  </si>
  <si>
    <r>
      <t>Figure 8: Scotland central government criminal justice expenditure</t>
    </r>
    <r>
      <rPr>
        <b/>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</si>
</sst>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0.0,,;\-"/>
    <numFmt numFmtId="166" formatCode="#,##0,;\-#,##0,"/>
    <numFmt numFmtId="167" formatCode="0.0"/>
    <numFmt numFmtId="168" formatCode="0.000"/>
    <numFmt numFmtId="169" formatCode="_-* #,##0_-;\-* #,##0_-;_-* &quot;-&quot;??_-;_-@_-"/>
    <numFmt numFmtId="170" formatCode="_-* #,##0.0_-;\-* #,##0.0_-;_-* &quot;-&quot;??_-;_-@_-"/>
  </numFmts>
  <fonts count="16" x14ac:knownFonts="1">
    <font>
      <sz val="11"/>
      <color theme="1"/>
      <name val="Calibri"/>
      <family val="2"/>
      <scheme val="minor"/>
    </font>
    <font>
      <sz val="11"/>
      <color theme="1"/>
      <name val="Calibri"/>
      <family val="2"/>
      <scheme val="minor"/>
    </font>
    <font>
      <b/>
      <sz val="8"/>
      <color indexed="12"/>
      <name val="Arial"/>
      <family val="2"/>
    </font>
    <font>
      <sz val="8"/>
      <name val="Arial"/>
      <family val="2"/>
    </font>
    <font>
      <b/>
      <sz val="8"/>
      <name val="Arial"/>
      <family val="2"/>
    </font>
    <font>
      <sz val="11"/>
      <color theme="1"/>
      <name val="Arial"/>
      <family val="2"/>
    </font>
    <font>
      <b/>
      <sz val="11"/>
      <color indexed="8"/>
      <name val="Arial"/>
      <family val="2"/>
    </font>
    <font>
      <sz val="11"/>
      <name val="Arial"/>
      <family val="2"/>
    </font>
    <font>
      <b/>
      <sz val="11"/>
      <color theme="1"/>
      <name val="Arial"/>
      <family val="2"/>
    </font>
    <font>
      <i/>
      <sz val="11"/>
      <color theme="1"/>
      <name val="Arial"/>
      <family val="2"/>
    </font>
    <font>
      <b/>
      <vertAlign val="superscript"/>
      <sz val="11"/>
      <color theme="1"/>
      <name val="Arial"/>
      <family val="2"/>
    </font>
    <font>
      <vertAlign val="superscript"/>
      <sz val="11"/>
      <color theme="1"/>
      <name val="Arial"/>
      <family val="2"/>
    </font>
    <font>
      <vertAlign val="superscript"/>
      <sz val="11"/>
      <name val="Arial"/>
      <family val="2"/>
    </font>
    <font>
      <sz val="10"/>
      <name val="Times New Roman"/>
      <family val="1"/>
    </font>
    <font>
      <b/>
      <sz val="11"/>
      <name val="Arial"/>
      <family val="2"/>
    </font>
    <font>
      <sz val="11"/>
      <color rgb="FFFF0000"/>
      <name val="Arial"/>
      <family val="2"/>
    </font>
  </fonts>
  <fills count="5">
    <fill>
      <patternFill patternType="none"/>
    </fill>
    <fill>
      <patternFill patternType="gray125"/>
    </fill>
    <fill>
      <patternFill patternType="solid">
        <fgColor indexed="24"/>
        <bgColor indexed="64"/>
      </patternFill>
    </fill>
    <fill>
      <patternFill patternType="solid">
        <fgColor theme="0" tint="-0.24994659260841701"/>
        <bgColor indexed="64"/>
      </patternFill>
    </fill>
    <fill>
      <patternFill patternType="solid">
        <fgColor indexed="22"/>
        <bgColor indexed="64"/>
      </patternFill>
    </fill>
  </fills>
  <borders count="4">
    <border>
      <left/>
      <right/>
      <top/>
      <bottom/>
      <diagonal/>
    </border>
    <border>
      <left/>
      <right/>
      <top style="thin">
        <color indexed="12"/>
      </top>
      <bottom style="thin">
        <color indexed="12"/>
      </bottom>
      <diagonal/>
    </border>
    <border>
      <left/>
      <right/>
      <top/>
      <bottom style="thin">
        <color indexed="12"/>
      </bottom>
      <diagonal/>
    </border>
    <border>
      <left style="thin">
        <color indexed="64"/>
      </left>
      <right/>
      <top/>
      <bottom/>
      <diagonal/>
    </border>
  </borders>
  <cellStyleXfs count="10">
    <xf numFmtId="0" fontId="0" fillId="0" borderId="0"/>
    <xf numFmtId="0" fontId="2" fillId="0" borderId="0"/>
    <xf numFmtId="164" fontId="3" fillId="0" borderId="0">
      <alignment wrapText="1"/>
      <protection locked="0"/>
    </xf>
    <xf numFmtId="165" fontId="3" fillId="0" borderId="0">
      <alignment wrapText="1"/>
      <protection locked="0"/>
    </xf>
    <xf numFmtId="166" fontId="4" fillId="2" borderId="1">
      <alignment wrapText="1"/>
    </xf>
    <xf numFmtId="0" fontId="2" fillId="0" borderId="2">
      <alignment horizontal="right"/>
    </xf>
    <xf numFmtId="0" fontId="4" fillId="2" borderId="0">
      <alignment horizontal="right" vertical="top" wrapText="1"/>
    </xf>
    <xf numFmtId="0" fontId="4" fillId="2" borderId="0">
      <alignment horizontal="right" vertical="top" wrapText="1"/>
    </xf>
    <xf numFmtId="0" fontId="1" fillId="0" borderId="0" applyAlignment="0" applyProtection="0"/>
    <xf numFmtId="43" fontId="1" fillId="0" borderId="0" applyFont="0" applyFill="0" applyBorder="0" applyAlignment="0" applyProtection="0"/>
  </cellStyleXfs>
  <cellXfs count="38">
    <xf numFmtId="0" fontId="0" fillId="0" borderId="0" xfId="0"/>
    <xf numFmtId="0" fontId="0" fillId="0" borderId="0" xfId="0"/>
    <xf numFmtId="0" fontId="5" fillId="0" borderId="0" xfId="0" applyFont="1"/>
    <xf numFmtId="0" fontId="5" fillId="0" borderId="0" xfId="0" applyFont="1" applyFill="1"/>
    <xf numFmtId="0" fontId="6" fillId="0" borderId="0" xfId="0" applyFont="1" applyFill="1"/>
    <xf numFmtId="0" fontId="8" fillId="0" borderId="0" xfId="0" applyFont="1" applyFill="1"/>
    <xf numFmtId="0" fontId="8" fillId="0" borderId="0" xfId="0" applyFont="1"/>
    <xf numFmtId="3" fontId="5" fillId="0" borderId="0" xfId="0" applyNumberFormat="1" applyFont="1"/>
    <xf numFmtId="3" fontId="8" fillId="0" borderId="0" xfId="0" applyNumberFormat="1" applyFont="1"/>
    <xf numFmtId="3" fontId="8" fillId="0" borderId="0" xfId="0" applyNumberFormat="1" applyFont="1" applyFill="1"/>
    <xf numFmtId="3" fontId="5" fillId="0" borderId="0" xfId="0" applyNumberFormat="1" applyFont="1" applyFill="1"/>
    <xf numFmtId="0" fontId="5" fillId="0" borderId="0" xfId="0" applyFont="1" applyFill="1" applyAlignment="1">
      <alignment wrapText="1"/>
    </xf>
    <xf numFmtId="0" fontId="8" fillId="0" borderId="0" xfId="0" applyFont="1" applyFill="1" applyAlignment="1">
      <alignment wrapText="1"/>
    </xf>
    <xf numFmtId="0" fontId="7" fillId="0" borderId="3" xfId="0" applyFont="1" applyFill="1" applyBorder="1"/>
    <xf numFmtId="1" fontId="5" fillId="0" borderId="0" xfId="0" applyNumberFormat="1" applyFont="1"/>
    <xf numFmtId="167" fontId="5" fillId="0" borderId="0" xfId="0" applyNumberFormat="1" applyFont="1" applyFill="1"/>
    <xf numFmtId="0" fontId="5" fillId="0" borderId="0" xfId="0" applyFont="1" applyAlignment="1">
      <alignment wrapText="1"/>
    </xf>
    <xf numFmtId="0" fontId="7" fillId="0" borderId="3" xfId="0" applyFont="1" applyFill="1" applyBorder="1" applyAlignment="1">
      <alignment wrapText="1"/>
    </xf>
    <xf numFmtId="0" fontId="13" fillId="0" borderId="3" xfId="0" applyFont="1" applyBorder="1"/>
    <xf numFmtId="168" fontId="13" fillId="0" borderId="0" xfId="0" applyNumberFormat="1" applyFont="1" applyBorder="1"/>
    <xf numFmtId="1" fontId="5" fillId="0" borderId="0" xfId="0" applyNumberFormat="1" applyFont="1" applyFill="1"/>
    <xf numFmtId="1" fontId="8" fillId="0" borderId="0" xfId="0" applyNumberFormat="1" applyFont="1" applyFill="1"/>
    <xf numFmtId="169" fontId="5" fillId="0" borderId="0" xfId="9" applyNumberFormat="1" applyFont="1"/>
    <xf numFmtId="169" fontId="8" fillId="0" borderId="0" xfId="9" applyNumberFormat="1" applyFont="1"/>
    <xf numFmtId="164" fontId="14" fillId="0" borderId="0" xfId="2" applyFont="1" applyFill="1" applyBorder="1" applyProtection="1">
      <alignment wrapText="1"/>
      <protection locked="0"/>
    </xf>
    <xf numFmtId="0" fontId="7" fillId="0" borderId="0" xfId="6" applyFont="1" applyFill="1" applyBorder="1" applyAlignment="1">
      <alignment vertical="top" wrapText="1"/>
    </xf>
    <xf numFmtId="0" fontId="13" fillId="0" borderId="3" xfId="0" applyFont="1" applyFill="1" applyBorder="1"/>
    <xf numFmtId="168" fontId="13" fillId="0" borderId="0" xfId="0" applyNumberFormat="1" applyFont="1" applyFill="1" applyBorder="1"/>
    <xf numFmtId="170" fontId="5" fillId="0" borderId="0" xfId="0" applyNumberFormat="1" applyFont="1"/>
    <xf numFmtId="1" fontId="8" fillId="0" borderId="0" xfId="0" applyNumberFormat="1" applyFont="1"/>
    <xf numFmtId="167" fontId="0" fillId="0" borderId="0" xfId="0" applyNumberFormat="1"/>
    <xf numFmtId="170" fontId="0" fillId="0" borderId="0" xfId="0" applyNumberFormat="1"/>
    <xf numFmtId="0" fontId="8" fillId="3" borderId="0" xfId="0" applyFont="1" applyFill="1" applyAlignment="1">
      <alignment horizontal="center"/>
    </xf>
    <xf numFmtId="0" fontId="8" fillId="4" borderId="0" xfId="0" applyFont="1" applyFill="1" applyAlignment="1">
      <alignment horizontal="center"/>
    </xf>
    <xf numFmtId="0" fontId="6" fillId="4" borderId="0" xfId="0" applyFont="1" applyFill="1" applyAlignment="1">
      <alignment horizontal="center"/>
    </xf>
    <xf numFmtId="0" fontId="5" fillId="0" borderId="0" xfId="0" applyFont="1" applyFill="1" applyAlignment="1">
      <alignment wrapText="1"/>
    </xf>
    <xf numFmtId="0" fontId="7" fillId="0" borderId="0" xfId="0" applyFont="1" applyFill="1" applyAlignment="1">
      <alignment wrapText="1"/>
    </xf>
    <xf numFmtId="0" fontId="15" fillId="0" borderId="0" xfId="0" applyFont="1" applyFill="1" applyAlignment="1">
      <alignment wrapText="1"/>
    </xf>
  </cellXfs>
  <cellStyles count="10">
    <cellStyle name="Comma" xfId="9" builtinId="3"/>
    <cellStyle name="Normal" xfId="0" builtinId="0"/>
    <cellStyle name="Style 1" xfId="8"/>
    <cellStyle name="Table Header" xfId="6"/>
    <cellStyle name="Table Header 2" xfId="7"/>
    <cellStyle name="Table Heading 1" xfId="1"/>
    <cellStyle name="Table Row Billions" xfId="3"/>
    <cellStyle name="Table Row Millions" xfId="2"/>
    <cellStyle name="Table Total Millions" xfId="4"/>
    <cellStyle name="Table Units"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abSelected="1" workbookViewId="0">
      <selection activeCell="A36" sqref="A36:F36"/>
    </sheetView>
  </sheetViews>
  <sheetFormatPr defaultRowHeight="14.5" x14ac:dyDescent="0.35"/>
  <cols>
    <col min="1" max="1" width="34.7265625" customWidth="1"/>
    <col min="6" max="6" width="9.54296875" bestFit="1" customWidth="1"/>
    <col min="7" max="7" width="10.453125" bestFit="1" customWidth="1"/>
  </cols>
  <sheetData>
    <row r="1" spans="1:9" ht="16.5" x14ac:dyDescent="0.35">
      <c r="A1" s="5" t="s">
        <v>34</v>
      </c>
      <c r="B1" s="3"/>
      <c r="C1" s="3"/>
      <c r="D1" s="3"/>
      <c r="E1" s="3"/>
      <c r="F1" s="3"/>
    </row>
    <row r="2" spans="1:9" x14ac:dyDescent="0.35">
      <c r="A2" s="6"/>
      <c r="B2" s="2"/>
      <c r="C2" s="2"/>
      <c r="D2" s="2"/>
      <c r="E2" s="2"/>
      <c r="F2" s="2"/>
    </row>
    <row r="3" spans="1:9" x14ac:dyDescent="0.35">
      <c r="A3" s="32" t="s">
        <v>0</v>
      </c>
      <c r="B3" s="32"/>
      <c r="C3" s="32"/>
      <c r="D3" s="32"/>
      <c r="E3" s="32"/>
      <c r="F3" s="32"/>
      <c r="G3" s="32"/>
    </row>
    <row r="4" spans="1:9" x14ac:dyDescent="0.35">
      <c r="A4" s="2"/>
      <c r="B4" s="6" t="s">
        <v>1</v>
      </c>
      <c r="C4" s="6" t="s">
        <v>2</v>
      </c>
      <c r="D4" s="6" t="s">
        <v>3</v>
      </c>
      <c r="E4" s="6" t="s">
        <v>4</v>
      </c>
      <c r="F4" s="6" t="s">
        <v>15</v>
      </c>
      <c r="G4" s="6" t="s">
        <v>28</v>
      </c>
    </row>
    <row r="5" spans="1:9" ht="31" x14ac:dyDescent="0.35">
      <c r="A5" s="16" t="s">
        <v>5</v>
      </c>
      <c r="B5" s="2">
        <v>679</v>
      </c>
      <c r="C5" s="2">
        <v>607</v>
      </c>
      <c r="D5" s="2">
        <v>587</v>
      </c>
      <c r="E5" s="2">
        <v>582</v>
      </c>
      <c r="F5" s="2">
        <v>86</v>
      </c>
      <c r="G5" s="22">
        <v>86</v>
      </c>
    </row>
    <row r="6" spans="1:9" x14ac:dyDescent="0.35">
      <c r="A6" s="2" t="s">
        <v>6</v>
      </c>
      <c r="B6" s="2">
        <v>227</v>
      </c>
      <c r="C6" s="2">
        <v>291</v>
      </c>
      <c r="D6" s="2">
        <v>295</v>
      </c>
      <c r="E6" s="2">
        <v>353</v>
      </c>
      <c r="F6" s="2">
        <v>264</v>
      </c>
      <c r="G6" s="22">
        <v>314</v>
      </c>
    </row>
    <row r="7" spans="1:9" ht="33.75" customHeight="1" x14ac:dyDescent="0.35">
      <c r="A7" s="16" t="s">
        <v>16</v>
      </c>
      <c r="B7" s="2">
        <v>244</v>
      </c>
      <c r="C7" s="2">
        <v>231</v>
      </c>
      <c r="D7" s="2">
        <v>206</v>
      </c>
      <c r="E7" s="2">
        <v>221</v>
      </c>
      <c r="F7" s="7">
        <v>1211</v>
      </c>
      <c r="G7" s="22">
        <v>1129</v>
      </c>
    </row>
    <row r="8" spans="1:9" ht="17" x14ac:dyDescent="0.35">
      <c r="A8" s="2" t="s">
        <v>17</v>
      </c>
      <c r="B8" s="2">
        <v>163</v>
      </c>
      <c r="C8" s="2">
        <v>174</v>
      </c>
      <c r="D8" s="2">
        <v>169</v>
      </c>
      <c r="E8" s="2">
        <v>162</v>
      </c>
      <c r="F8" s="2">
        <v>163</v>
      </c>
      <c r="G8" s="22">
        <v>150</v>
      </c>
    </row>
    <row r="9" spans="1:9" x14ac:dyDescent="0.35">
      <c r="A9" s="2" t="s">
        <v>7</v>
      </c>
      <c r="B9" s="7">
        <v>213</v>
      </c>
      <c r="C9" s="7">
        <v>419</v>
      </c>
      <c r="D9" s="7">
        <v>456</v>
      </c>
      <c r="E9" s="7">
        <v>438</v>
      </c>
      <c r="F9" s="2">
        <v>693</v>
      </c>
      <c r="G9" s="22">
        <v>884</v>
      </c>
    </row>
    <row r="10" spans="1:9" x14ac:dyDescent="0.35">
      <c r="A10" s="6" t="s">
        <v>8</v>
      </c>
      <c r="B10" s="8">
        <v>1517</v>
      </c>
      <c r="C10" s="8">
        <v>1672</v>
      </c>
      <c r="D10" s="8">
        <v>1662</v>
      </c>
      <c r="E10" s="8">
        <v>1756</v>
      </c>
      <c r="F10" s="8">
        <v>2417</v>
      </c>
      <c r="G10" s="23">
        <v>2563</v>
      </c>
    </row>
    <row r="11" spans="1:9" x14ac:dyDescent="0.35">
      <c r="A11" s="2"/>
      <c r="B11" s="7"/>
      <c r="C11" s="7"/>
      <c r="D11" s="7"/>
      <c r="E11" s="2"/>
      <c r="F11" s="2"/>
    </row>
    <row r="12" spans="1:9" x14ac:dyDescent="0.35">
      <c r="A12" s="33" t="s">
        <v>9</v>
      </c>
      <c r="B12" s="33"/>
      <c r="C12" s="33"/>
      <c r="D12" s="33"/>
      <c r="E12" s="33"/>
      <c r="F12" s="33"/>
      <c r="G12" s="33"/>
    </row>
    <row r="13" spans="1:9" x14ac:dyDescent="0.35">
      <c r="A13" s="13"/>
      <c r="B13" s="6" t="s">
        <v>1</v>
      </c>
      <c r="C13" s="6" t="s">
        <v>2</v>
      </c>
      <c r="D13" s="6" t="s">
        <v>3</v>
      </c>
      <c r="E13" s="6" t="s">
        <v>4</v>
      </c>
      <c r="F13" s="6" t="s">
        <v>15</v>
      </c>
      <c r="G13" s="6" t="s">
        <v>28</v>
      </c>
      <c r="H13" s="6" t="s">
        <v>32</v>
      </c>
      <c r="I13" s="6" t="s">
        <v>33</v>
      </c>
    </row>
    <row r="14" spans="1:9" ht="31" x14ac:dyDescent="0.35">
      <c r="A14" s="17" t="s">
        <v>10</v>
      </c>
      <c r="B14" s="10">
        <f>(B5/$J$23)*100</f>
        <v>746.88431542937599</v>
      </c>
      <c r="C14" s="10">
        <f>(C5/$J$24)*100</f>
        <v>649.70511736435924</v>
      </c>
      <c r="D14" s="10">
        <f>(D5/$J$25)*100</f>
        <v>617.25149580963</v>
      </c>
      <c r="E14" s="20">
        <f>(E5/$J$26)*100</f>
        <v>602.27249208353169</v>
      </c>
      <c r="F14" s="14">
        <f>(F5/$J$27)*100</f>
        <v>87.198101920386108</v>
      </c>
      <c r="G14" s="22">
        <v>86</v>
      </c>
      <c r="H14" s="30">
        <f>((G14-C14)/C14)*100</f>
        <v>-86.763225700164753</v>
      </c>
      <c r="I14" s="31">
        <f>((G14-F14)/F14)*100</f>
        <v>-1.3740000000000034</v>
      </c>
    </row>
    <row r="15" spans="1:9" x14ac:dyDescent="0.35">
      <c r="A15" s="13" t="s">
        <v>6</v>
      </c>
      <c r="B15" s="10">
        <f t="shared" ref="B15:B19" si="0">(B6/$J$23)*100</f>
        <v>249.69475641011539</v>
      </c>
      <c r="C15" s="10">
        <f t="shared" ref="C15:C19" si="1">(C6/$J$24)*100</f>
        <v>311.47312875293005</v>
      </c>
      <c r="D15" s="10">
        <f t="shared" ref="D15:D19" si="2">(D6/$J$25)*100</f>
        <v>310.2030515567987</v>
      </c>
      <c r="E15" s="20">
        <f t="shared" ref="E15:E19" si="3">(E6/$J$26)*100</f>
        <v>365.29585860049258</v>
      </c>
      <c r="F15" s="14">
        <f t="shared" ref="F15:F19" si="4">(F6/$J$27)*100</f>
        <v>267.67789426723175</v>
      </c>
      <c r="G15" s="22">
        <v>314</v>
      </c>
      <c r="H15" s="30">
        <f t="shared" ref="H15:H17" si="5">((G15-C15)/C15)*100</f>
        <v>0.8112646048110107</v>
      </c>
      <c r="I15" s="31">
        <f t="shared" ref="I15:I18" si="6">((G15-F15)/F15)*100</f>
        <v>17.305166666666675</v>
      </c>
    </row>
    <row r="16" spans="1:9" ht="33.75" customHeight="1" x14ac:dyDescent="0.35">
      <c r="A16" s="17" t="s">
        <v>19</v>
      </c>
      <c r="B16" s="10">
        <f t="shared" si="0"/>
        <v>268.39436371836189</v>
      </c>
      <c r="C16" s="10">
        <f t="shared" si="1"/>
        <v>247.25186509253211</v>
      </c>
      <c r="D16" s="10">
        <f t="shared" si="2"/>
        <v>216.6163682057645</v>
      </c>
      <c r="E16" s="20">
        <f t="shared" si="3"/>
        <v>228.69797379804209</v>
      </c>
      <c r="F16" s="14">
        <f t="shared" si="4"/>
        <v>1227.8709468091577</v>
      </c>
      <c r="G16" s="22">
        <v>1129</v>
      </c>
      <c r="H16" s="30">
        <f t="shared" si="5"/>
        <v>356.61940692640695</v>
      </c>
      <c r="I16" s="31">
        <f t="shared" si="6"/>
        <v>-8.0522262592898297</v>
      </c>
    </row>
    <row r="17" spans="1:21" ht="17" x14ac:dyDescent="0.35">
      <c r="A17" s="13" t="s">
        <v>18</v>
      </c>
      <c r="B17" s="10">
        <f t="shared" si="0"/>
        <v>179.29623477906964</v>
      </c>
      <c r="C17" s="10">
        <f t="shared" si="1"/>
        <v>186.24166461515406</v>
      </c>
      <c r="D17" s="10">
        <f t="shared" si="2"/>
        <v>177.70954479016603</v>
      </c>
      <c r="E17" s="20">
        <f t="shared" si="3"/>
        <v>167.64285862118925</v>
      </c>
      <c r="F17" s="14">
        <f t="shared" si="4"/>
        <v>165.27082108166204</v>
      </c>
      <c r="G17" s="22">
        <v>150</v>
      </c>
      <c r="H17" s="30">
        <f t="shared" si="5"/>
        <v>-19.459482758620684</v>
      </c>
      <c r="I17" s="31">
        <f t="shared" si="6"/>
        <v>-9.2398773006134949</v>
      </c>
    </row>
    <row r="18" spans="1:21" x14ac:dyDescent="0.35">
      <c r="A18" s="13" t="s">
        <v>7</v>
      </c>
      <c r="B18" s="10">
        <f t="shared" si="0"/>
        <v>234.29507980332414</v>
      </c>
      <c r="C18" s="10">
        <f t="shared" si="1"/>
        <v>448.47849122844571</v>
      </c>
      <c r="D18" s="10">
        <f t="shared" si="2"/>
        <v>479.50031020305153</v>
      </c>
      <c r="E18" s="20">
        <f t="shared" si="3"/>
        <v>453.25661775358572</v>
      </c>
      <c r="F18" s="14">
        <f t="shared" si="4"/>
        <v>702.65447245148334</v>
      </c>
      <c r="G18" s="22">
        <v>884</v>
      </c>
      <c r="H18" s="30">
        <f>((G18-C18)/C18)*100</f>
        <v>97.110902147971373</v>
      </c>
      <c r="I18" s="31">
        <f t="shared" si="6"/>
        <v>25.808634920634926</v>
      </c>
    </row>
    <row r="19" spans="1:21" x14ac:dyDescent="0.35">
      <c r="A19" s="5" t="s">
        <v>8</v>
      </c>
      <c r="B19" s="9">
        <f t="shared" si="0"/>
        <v>1668.664958035881</v>
      </c>
      <c r="C19" s="9">
        <f t="shared" si="1"/>
        <v>1789.6325473364229</v>
      </c>
      <c r="D19" s="9">
        <f t="shared" si="2"/>
        <v>1747.652446397964</v>
      </c>
      <c r="E19" s="21">
        <f t="shared" si="3"/>
        <v>1817.1658008568415</v>
      </c>
      <c r="F19" s="29">
        <f t="shared" si="4"/>
        <v>2450.6722365299211</v>
      </c>
      <c r="G19" s="23">
        <v>2563</v>
      </c>
      <c r="H19" s="30">
        <f>((G19-C19)/C19)*100</f>
        <v>43.213756578947383</v>
      </c>
      <c r="I19" s="31">
        <f>((G19-F19)/F19)*100</f>
        <v>4.5835490277203164</v>
      </c>
    </row>
    <row r="20" spans="1:21" x14ac:dyDescent="0.35">
      <c r="A20" s="5"/>
      <c r="B20" s="9"/>
      <c r="C20" s="9"/>
      <c r="D20" s="9"/>
      <c r="E20" s="9"/>
      <c r="F20" s="14"/>
    </row>
    <row r="21" spans="1:21" x14ac:dyDescent="0.35">
      <c r="A21" s="3"/>
      <c r="B21" s="3"/>
      <c r="C21" s="3"/>
      <c r="D21" s="3"/>
      <c r="E21" s="3"/>
      <c r="F21" s="14"/>
      <c r="I21" s="18"/>
      <c r="J21" s="19"/>
    </row>
    <row r="22" spans="1:21" x14ac:dyDescent="0.35">
      <c r="A22" s="2"/>
      <c r="B22" s="2"/>
      <c r="C22" s="2"/>
      <c r="D22" s="2"/>
      <c r="E22" s="2"/>
      <c r="F22" s="2"/>
      <c r="I22" s="1" t="s">
        <v>27</v>
      </c>
      <c r="J22" s="19"/>
    </row>
    <row r="23" spans="1:21" x14ac:dyDescent="0.35">
      <c r="A23" s="34" t="s">
        <v>11</v>
      </c>
      <c r="B23" s="34"/>
      <c r="C23" s="34"/>
      <c r="D23" s="34"/>
      <c r="E23" s="34"/>
      <c r="F23" s="34"/>
      <c r="G23" s="34"/>
      <c r="I23" s="18" t="s">
        <v>26</v>
      </c>
      <c r="J23" s="19">
        <v>90.911000000000001</v>
      </c>
    </row>
    <row r="24" spans="1:21" x14ac:dyDescent="0.35">
      <c r="A24" s="3"/>
      <c r="B24" s="4" t="s">
        <v>1</v>
      </c>
      <c r="C24" s="4" t="s">
        <v>2</v>
      </c>
      <c r="D24" s="4" t="s">
        <v>3</v>
      </c>
      <c r="E24" s="5" t="s">
        <v>4</v>
      </c>
      <c r="F24" s="4" t="s">
        <v>15</v>
      </c>
      <c r="G24" s="4" t="s">
        <v>28</v>
      </c>
      <c r="I24" s="18" t="s">
        <v>22</v>
      </c>
      <c r="J24" s="19">
        <v>93.427000000000007</v>
      </c>
    </row>
    <row r="25" spans="1:21" ht="31" x14ac:dyDescent="0.35">
      <c r="A25" s="11" t="s">
        <v>5</v>
      </c>
      <c r="B25" s="15">
        <f t="shared" ref="B25:G30" si="7">B14/1000</f>
        <v>0.74688431542937594</v>
      </c>
      <c r="C25" s="15">
        <f t="shared" si="7"/>
        <v>0.64970511736435921</v>
      </c>
      <c r="D25" s="15">
        <f t="shared" si="7"/>
        <v>0.61725149580963001</v>
      </c>
      <c r="E25" s="15">
        <f t="shared" si="7"/>
        <v>0.60227249208353173</v>
      </c>
      <c r="F25" s="15">
        <f t="shared" si="7"/>
        <v>8.7198101920386115E-2</v>
      </c>
      <c r="G25" s="28">
        <f>G14/1000</f>
        <v>8.5999999999999993E-2</v>
      </c>
      <c r="I25" s="18" t="s">
        <v>23</v>
      </c>
      <c r="J25" s="19">
        <v>95.099000000000004</v>
      </c>
    </row>
    <row r="26" spans="1:21" x14ac:dyDescent="0.35">
      <c r="A26" s="3" t="s">
        <v>6</v>
      </c>
      <c r="B26" s="15">
        <f t="shared" si="7"/>
        <v>0.24969475641011538</v>
      </c>
      <c r="C26" s="15">
        <f t="shared" si="7"/>
        <v>0.31147312875293004</v>
      </c>
      <c r="D26" s="15">
        <f t="shared" si="7"/>
        <v>0.31020305155679873</v>
      </c>
      <c r="E26" s="15">
        <f t="shared" si="7"/>
        <v>0.36529585860049257</v>
      </c>
      <c r="F26" s="15">
        <f t="shared" si="7"/>
        <v>0.26767789426723176</v>
      </c>
      <c r="G26" s="28">
        <f t="shared" si="7"/>
        <v>0.314</v>
      </c>
      <c r="I26" s="18" t="s">
        <v>24</v>
      </c>
      <c r="J26" s="19">
        <v>96.634</v>
      </c>
    </row>
    <row r="27" spans="1:21" ht="31" x14ac:dyDescent="0.35">
      <c r="A27" s="11" t="s">
        <v>16</v>
      </c>
      <c r="B27" s="15">
        <f t="shared" si="7"/>
        <v>0.26839436371836189</v>
      </c>
      <c r="C27" s="15">
        <f t="shared" si="7"/>
        <v>0.24725186509253211</v>
      </c>
      <c r="D27" s="15">
        <f t="shared" si="7"/>
        <v>0.21661636820576449</v>
      </c>
      <c r="E27" s="15">
        <f t="shared" si="7"/>
        <v>0.22869797379804208</v>
      </c>
      <c r="F27" s="15">
        <f t="shared" si="7"/>
        <v>1.2278709468091578</v>
      </c>
      <c r="G27" s="28">
        <f t="shared" si="7"/>
        <v>1.129</v>
      </c>
      <c r="I27" s="18" t="s">
        <v>25</v>
      </c>
      <c r="J27" s="19">
        <v>98.626000000000005</v>
      </c>
    </row>
    <row r="28" spans="1:21" ht="17" x14ac:dyDescent="0.35">
      <c r="A28" s="3" t="s">
        <v>17</v>
      </c>
      <c r="B28" s="15">
        <f t="shared" si="7"/>
        <v>0.17929623477906964</v>
      </c>
      <c r="C28" s="15">
        <f t="shared" si="7"/>
        <v>0.18624166461515407</v>
      </c>
      <c r="D28" s="15">
        <f t="shared" si="7"/>
        <v>0.17770954479016604</v>
      </c>
      <c r="E28" s="15">
        <f t="shared" si="7"/>
        <v>0.16764285862118924</v>
      </c>
      <c r="F28" s="15">
        <f t="shared" si="7"/>
        <v>0.16527082108166202</v>
      </c>
      <c r="G28" s="28">
        <f t="shared" si="7"/>
        <v>0.15</v>
      </c>
      <c r="I28" s="26" t="s">
        <v>28</v>
      </c>
      <c r="J28" s="27">
        <v>100</v>
      </c>
      <c r="T28" s="24"/>
      <c r="U28" s="2"/>
    </row>
    <row r="29" spans="1:21" x14ac:dyDescent="0.35">
      <c r="A29" s="3" t="s">
        <v>7</v>
      </c>
      <c r="B29" s="15">
        <f t="shared" si="7"/>
        <v>0.23429507980332415</v>
      </c>
      <c r="C29" s="15">
        <f t="shared" si="7"/>
        <v>0.44847849122844569</v>
      </c>
      <c r="D29" s="15">
        <f t="shared" si="7"/>
        <v>0.47950031020305151</v>
      </c>
      <c r="E29" s="15">
        <f t="shared" si="7"/>
        <v>0.45325661775358572</v>
      </c>
      <c r="F29" s="15">
        <f t="shared" si="7"/>
        <v>0.70265447245148338</v>
      </c>
      <c r="G29" s="28">
        <f t="shared" si="7"/>
        <v>0.88400000000000001</v>
      </c>
      <c r="T29" s="25"/>
      <c r="U29" s="19"/>
    </row>
    <row r="30" spans="1:21" x14ac:dyDescent="0.35">
      <c r="A30" s="5" t="s">
        <v>8</v>
      </c>
      <c r="B30" s="15">
        <f t="shared" si="7"/>
        <v>1.668664958035881</v>
      </c>
      <c r="C30" s="15">
        <f t="shared" si="7"/>
        <v>1.789632547336423</v>
      </c>
      <c r="D30" s="15">
        <f t="shared" si="7"/>
        <v>1.7476524463979639</v>
      </c>
      <c r="E30" s="15">
        <f t="shared" si="7"/>
        <v>1.8171658008568417</v>
      </c>
      <c r="F30" s="15">
        <f t="shared" si="7"/>
        <v>2.4506722365299209</v>
      </c>
      <c r="G30" s="28">
        <f t="shared" si="7"/>
        <v>2.5630000000000002</v>
      </c>
      <c r="T30" s="25"/>
      <c r="U30" s="19"/>
    </row>
    <row r="31" spans="1:21" x14ac:dyDescent="0.35">
      <c r="A31" s="3"/>
      <c r="B31" s="3"/>
      <c r="C31" s="3"/>
      <c r="D31" s="3"/>
      <c r="E31" s="3"/>
      <c r="F31" s="3"/>
      <c r="T31" s="25"/>
      <c r="U31" s="19"/>
    </row>
    <row r="32" spans="1:21" x14ac:dyDescent="0.35">
      <c r="T32" s="2"/>
      <c r="U32" s="19"/>
    </row>
    <row r="33" spans="1:21" x14ac:dyDescent="0.35">
      <c r="A33" s="5" t="s">
        <v>12</v>
      </c>
      <c r="B33" s="3"/>
      <c r="C33" s="3"/>
      <c r="T33" s="25"/>
      <c r="U33" s="19"/>
    </row>
    <row r="34" spans="1:21" x14ac:dyDescent="0.35">
      <c r="A34" s="35" t="s">
        <v>13</v>
      </c>
      <c r="B34" s="35"/>
      <c r="C34" s="35"/>
    </row>
    <row r="35" spans="1:21" ht="44.25" customHeight="1" x14ac:dyDescent="0.35">
      <c r="A35" s="35" t="s">
        <v>21</v>
      </c>
      <c r="B35" s="35"/>
      <c r="C35" s="35"/>
      <c r="D35" s="35"/>
      <c r="E35" s="35"/>
      <c r="F35" s="35"/>
    </row>
    <row r="36" spans="1:21" s="1" customFormat="1" ht="85.5" customHeight="1" x14ac:dyDescent="0.35">
      <c r="A36" s="36" t="s">
        <v>31</v>
      </c>
      <c r="B36" s="37"/>
      <c r="C36" s="37"/>
      <c r="D36" s="37"/>
      <c r="E36" s="37"/>
      <c r="F36" s="37"/>
    </row>
    <row r="37" spans="1:21" x14ac:dyDescent="0.35">
      <c r="A37" s="35" t="s">
        <v>20</v>
      </c>
      <c r="B37" s="35"/>
      <c r="C37" s="35"/>
    </row>
    <row r="38" spans="1:21" x14ac:dyDescent="0.35">
      <c r="A38" s="12" t="s">
        <v>14</v>
      </c>
      <c r="B38" s="3"/>
      <c r="C38" s="3"/>
    </row>
    <row r="39" spans="1:21" ht="31.5" customHeight="1" x14ac:dyDescent="0.35">
      <c r="A39" s="35" t="s">
        <v>29</v>
      </c>
      <c r="B39" s="35"/>
      <c r="C39" s="35"/>
      <c r="D39" s="35"/>
      <c r="E39" s="35"/>
      <c r="F39" s="35"/>
    </row>
    <row r="40" spans="1:21" ht="30" customHeight="1" x14ac:dyDescent="0.35">
      <c r="A40" s="35" t="s">
        <v>30</v>
      </c>
      <c r="B40" s="35"/>
      <c r="C40" s="35"/>
      <c r="D40" s="35"/>
      <c r="E40" s="35"/>
      <c r="F40" s="35"/>
    </row>
  </sheetData>
  <mergeCells count="9">
    <mergeCell ref="A3:G3"/>
    <mergeCell ref="A12:G12"/>
    <mergeCell ref="A23:G23"/>
    <mergeCell ref="A39:F39"/>
    <mergeCell ref="A40:F40"/>
    <mergeCell ref="A37:C37"/>
    <mergeCell ref="A34:C34"/>
    <mergeCell ref="A35:F35"/>
    <mergeCell ref="A36:F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2014-10-06T12:47:39Z</cp:lastPrinted>
  <dcterms:created xsi:type="dcterms:W3CDTF">2014-03-11T13:34:21Z</dcterms:created>
  <dcterms:modified xsi:type="dcterms:W3CDTF">2016-03-18T08:52:51Z</dcterms:modified>
</cp:coreProperties>
</file>